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65488" windowWidth="19716" windowHeight="5496" activeTab="0"/>
  </bookViews>
  <sheets>
    <sheet name="2011-12" sheetId="1" r:id="rId1"/>
  </sheets>
  <definedNames/>
  <calcPr fullCalcOnLoad="1"/>
</workbook>
</file>

<file path=xl/sharedStrings.xml><?xml version="1.0" encoding="utf-8"?>
<sst xmlns="http://schemas.openxmlformats.org/spreadsheetml/2006/main" count="80" uniqueCount="70">
  <si>
    <t>Oznaka</t>
  </si>
  <si>
    <t>Programske enote</t>
  </si>
  <si>
    <t>Skupno število ur</t>
  </si>
  <si>
    <t>A – Splošnoizobraževalni predmeti</t>
  </si>
  <si>
    <t>Slovenščina</t>
  </si>
  <si>
    <t>Matematika</t>
  </si>
  <si>
    <t xml:space="preserve">Umetnost </t>
  </si>
  <si>
    <t>Zgodovina</t>
  </si>
  <si>
    <t>Geografija</t>
  </si>
  <si>
    <t>Kemija</t>
  </si>
  <si>
    <t>Športna vzgoja</t>
  </si>
  <si>
    <t>Skupaj A</t>
  </si>
  <si>
    <t>B – Strokovni moduli</t>
  </si>
  <si>
    <t>M1</t>
  </si>
  <si>
    <t>M2</t>
  </si>
  <si>
    <t>M3</t>
  </si>
  <si>
    <t>M4</t>
  </si>
  <si>
    <t>M7</t>
  </si>
  <si>
    <t>M10</t>
  </si>
  <si>
    <t>Skupaj B</t>
  </si>
  <si>
    <t>1. let.</t>
  </si>
  <si>
    <t>2. let</t>
  </si>
  <si>
    <t>3. let</t>
  </si>
  <si>
    <t>4. let.</t>
  </si>
  <si>
    <t>Tuji jezik I (angleščina)</t>
  </si>
  <si>
    <t>Prakt.</t>
  </si>
  <si>
    <t>Skupaj</t>
  </si>
  <si>
    <t>Skupaj A + B</t>
  </si>
  <si>
    <t>štev.</t>
  </si>
  <si>
    <t>KT</t>
  </si>
  <si>
    <t>VSE SKUPAJ</t>
  </si>
  <si>
    <t>Skupaj E</t>
  </si>
  <si>
    <t>Skupaj A+B+E</t>
  </si>
  <si>
    <t>Poklicna matura</t>
  </si>
  <si>
    <t xml:space="preserve">Sociologija </t>
  </si>
  <si>
    <t>Psihologija</t>
  </si>
  <si>
    <t>Biologija</t>
  </si>
  <si>
    <t>Tuji jezik II</t>
  </si>
  <si>
    <t>Poslovni projekti</t>
  </si>
  <si>
    <t>Poslovanje podjetij</t>
  </si>
  <si>
    <t>Ekonomika poslovanja</t>
  </si>
  <si>
    <t>Sodobno gospodarstvo</t>
  </si>
  <si>
    <t>Komercialno poslovanje</t>
  </si>
  <si>
    <t>Bančno poslovanje</t>
  </si>
  <si>
    <t>Tuj jezik II</t>
  </si>
  <si>
    <t>Poslovno komuniciranje</t>
  </si>
  <si>
    <t>M6</t>
  </si>
  <si>
    <t>Materialno knjigovodstvo</t>
  </si>
  <si>
    <t>Finančno knjigovodstvo</t>
  </si>
  <si>
    <t>Č - Praktično usposabljanje z delom</t>
  </si>
  <si>
    <t>D - Interesne dejavnosti</t>
  </si>
  <si>
    <t>E – Odprti kurikulum</t>
  </si>
  <si>
    <t>C - Praktično izobraževanje v šoli</t>
  </si>
  <si>
    <t>Skupaj pouka (A + B + E)</t>
  </si>
  <si>
    <t>Skupaj izobraževanja v šoli (A+ B + D + E)</t>
  </si>
  <si>
    <t>Skupaj (A + B + Č + D + E)</t>
  </si>
  <si>
    <t>Skupaj (A + B + Č + D + E + Poklicna matura)</t>
  </si>
  <si>
    <t>Neposredno trženje</t>
  </si>
  <si>
    <t>Bilanciranje</t>
  </si>
  <si>
    <t>Praktični primeri iz matematike</t>
  </si>
  <si>
    <t>OK- PNE</t>
  </si>
  <si>
    <t>OK- BIL</t>
  </si>
  <si>
    <t>OK- PPM</t>
  </si>
  <si>
    <t>OK-NPT</t>
  </si>
  <si>
    <t>OK- IFN</t>
  </si>
  <si>
    <t>Investiranje in financiranje</t>
  </si>
  <si>
    <t>OK-FKN</t>
  </si>
  <si>
    <t>OK-POK</t>
  </si>
  <si>
    <t>Predmetnik za program EKONOMSKI TEHNIK 2011/12</t>
  </si>
  <si>
    <t>+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</si>
</sst>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4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11"/>
      <name val="Calibri"/>
      <family val="2"/>
    </font>
    <font>
      <sz val="11"/>
      <color indexed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/>
      <right style="medium"/>
      <top style="medium"/>
      <bottom style="medium"/>
    </border>
    <border>
      <left style="thin"/>
      <right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/>
      <right style="thin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4" fillId="0" borderId="6" applyNumberFormat="0" applyFill="0" applyAlignment="0" applyProtection="0"/>
    <xf numFmtId="0" fontId="35" fillId="29" borderId="7" applyNumberFormat="0" applyAlignment="0" applyProtection="0"/>
    <xf numFmtId="0" fontId="36" fillId="20" borderId="8" applyNumberFormat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 vertical="top"/>
    </xf>
    <xf numFmtId="0" fontId="0" fillId="0" borderId="11" xfId="0" applyFont="1" applyBorder="1" applyAlignment="1">
      <alignment horizontal="center"/>
    </xf>
    <xf numFmtId="0" fontId="0" fillId="32" borderId="11" xfId="0" applyFont="1" applyFill="1" applyBorder="1" applyAlignment="1">
      <alignment/>
    </xf>
    <xf numFmtId="0" fontId="0" fillId="0" borderId="11" xfId="0" applyFont="1" applyBorder="1" applyAlignment="1">
      <alignment horizontal="left" vertical="top"/>
    </xf>
    <xf numFmtId="0" fontId="0" fillId="0" borderId="11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left" vertical="top"/>
    </xf>
    <xf numFmtId="0" fontId="0" fillId="0" borderId="13" xfId="0" applyFont="1" applyBorder="1" applyAlignment="1">
      <alignment horizontal="center" vertical="top"/>
    </xf>
    <xf numFmtId="0" fontId="0" fillId="32" borderId="13" xfId="0" applyFont="1" applyFill="1" applyBorder="1" applyAlignment="1">
      <alignment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0" fontId="0" fillId="0" borderId="15" xfId="0" applyFont="1" applyBorder="1" applyAlignment="1">
      <alignment horizontal="center" vertical="top"/>
    </xf>
    <xf numFmtId="0" fontId="0" fillId="32" borderId="15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33" borderId="20" xfId="0" applyFont="1" applyFill="1" applyBorder="1" applyAlignment="1">
      <alignment/>
    </xf>
    <xf numFmtId="0" fontId="0" fillId="0" borderId="21" xfId="0" applyFont="1" applyBorder="1" applyAlignment="1">
      <alignment horizontal="center" vertical="top"/>
    </xf>
    <xf numFmtId="0" fontId="1" fillId="2" borderId="22" xfId="0" applyFont="1" applyFill="1" applyBorder="1" applyAlignment="1">
      <alignment horizontal="center" vertical="top"/>
    </xf>
    <xf numFmtId="0" fontId="1" fillId="2" borderId="22" xfId="0" applyFont="1" applyFill="1" applyBorder="1" applyAlignment="1">
      <alignment/>
    </xf>
    <xf numFmtId="0" fontId="1" fillId="2" borderId="23" xfId="0" applyFont="1" applyFill="1" applyBorder="1" applyAlignment="1">
      <alignment horizontal="center" vertical="top"/>
    </xf>
    <xf numFmtId="0" fontId="1" fillId="2" borderId="24" xfId="0" applyFont="1" applyFill="1" applyBorder="1" applyAlignment="1">
      <alignment horizontal="left" vertical="center"/>
    </xf>
    <xf numFmtId="0" fontId="1" fillId="2" borderId="25" xfId="0" applyFont="1" applyFill="1" applyBorder="1" applyAlignment="1">
      <alignment horizontal="left" vertical="center"/>
    </xf>
    <xf numFmtId="0" fontId="1" fillId="2" borderId="26" xfId="0" applyFont="1" applyFill="1" applyBorder="1" applyAlignment="1">
      <alignment horizontal="center" vertical="top"/>
    </xf>
    <xf numFmtId="0" fontId="1" fillId="2" borderId="26" xfId="0" applyFont="1" applyFill="1" applyBorder="1" applyAlignment="1">
      <alignment vertical="top"/>
    </xf>
    <xf numFmtId="0" fontId="1" fillId="2" borderId="27" xfId="0" applyFont="1" applyFill="1" applyBorder="1" applyAlignment="1">
      <alignment horizontal="center" vertical="top"/>
    </xf>
    <xf numFmtId="0" fontId="0" fillId="2" borderId="28" xfId="0" applyFill="1" applyBorder="1" applyAlignment="1">
      <alignment/>
    </xf>
    <xf numFmtId="0" fontId="1" fillId="34" borderId="22" xfId="0" applyFont="1" applyFill="1" applyBorder="1" applyAlignment="1">
      <alignment horizontal="center" vertical="top"/>
    </xf>
    <xf numFmtId="0" fontId="1" fillId="34" borderId="29" xfId="0" applyFont="1" applyFill="1" applyBorder="1" applyAlignment="1">
      <alignment horizontal="center" vertical="top"/>
    </xf>
    <xf numFmtId="0" fontId="1" fillId="34" borderId="28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left" vertical="center"/>
    </xf>
    <xf numFmtId="0" fontId="0" fillId="3" borderId="15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 vertical="top"/>
    </xf>
    <xf numFmtId="0" fontId="0" fillId="3" borderId="13" xfId="0" applyFont="1" applyFill="1" applyBorder="1" applyAlignment="1">
      <alignment horizontal="center" vertical="top"/>
    </xf>
    <xf numFmtId="0" fontId="0" fillId="3" borderId="15" xfId="0" applyFont="1" applyFill="1" applyBorder="1" applyAlignment="1">
      <alignment/>
    </xf>
    <xf numFmtId="0" fontId="0" fillId="3" borderId="15" xfId="0" applyFont="1" applyFill="1" applyBorder="1" applyAlignment="1">
      <alignment horizontal="center" vertical="top"/>
    </xf>
    <xf numFmtId="0" fontId="0" fillId="3" borderId="11" xfId="0" applyFont="1" applyFill="1" applyBorder="1" applyAlignment="1">
      <alignment/>
    </xf>
    <xf numFmtId="0" fontId="1" fillId="3" borderId="11" xfId="0" applyFont="1" applyFill="1" applyBorder="1" applyAlignment="1">
      <alignment horizontal="center" vertical="top"/>
    </xf>
    <xf numFmtId="0" fontId="1" fillId="3" borderId="22" xfId="0" applyFont="1" applyFill="1" applyBorder="1" applyAlignment="1">
      <alignment horizontal="center" vertical="top"/>
    </xf>
    <xf numFmtId="0" fontId="0" fillId="3" borderId="22" xfId="0" applyFont="1" applyFill="1" applyBorder="1" applyAlignment="1">
      <alignment/>
    </xf>
    <xf numFmtId="0" fontId="1" fillId="3" borderId="26" xfId="0" applyFont="1" applyFill="1" applyBorder="1" applyAlignment="1">
      <alignment horizontal="center" vertical="top"/>
    </xf>
    <xf numFmtId="0" fontId="1" fillId="3" borderId="26" xfId="0" applyFont="1" applyFill="1" applyBorder="1" applyAlignment="1">
      <alignment vertical="top"/>
    </xf>
    <xf numFmtId="0" fontId="1" fillId="0" borderId="30" xfId="0" applyFont="1" applyBorder="1" applyAlignment="1">
      <alignment horizontal="center" vertical="top"/>
    </xf>
    <xf numFmtId="0" fontId="4" fillId="35" borderId="22" xfId="0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4" fillId="35" borderId="28" xfId="0" applyFont="1" applyFill="1" applyBorder="1" applyAlignment="1">
      <alignment horizontal="center" vertical="top"/>
    </xf>
    <xf numFmtId="0" fontId="1" fillId="2" borderId="28" xfId="0" applyFont="1" applyFill="1" applyBorder="1" applyAlignment="1">
      <alignment horizontal="center" vertical="center"/>
    </xf>
    <xf numFmtId="0" fontId="1" fillId="35" borderId="29" xfId="0" applyFont="1" applyFill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1" fillId="2" borderId="31" xfId="0" applyFont="1" applyFill="1" applyBorder="1" applyAlignment="1">
      <alignment horizontal="center" vertical="top"/>
    </xf>
    <xf numFmtId="0" fontId="0" fillId="0" borderId="32" xfId="0" applyFont="1" applyBorder="1" applyAlignment="1">
      <alignment/>
    </xf>
    <xf numFmtId="0" fontId="1" fillId="36" borderId="33" xfId="0" applyFont="1" applyFill="1" applyBorder="1" applyAlignment="1">
      <alignment horizontal="center" vertical="top" wrapText="1"/>
    </xf>
    <xf numFmtId="0" fontId="1" fillId="36" borderId="34" xfId="0" applyFont="1" applyFill="1" applyBorder="1" applyAlignment="1">
      <alignment horizontal="center" vertical="top" wrapText="1"/>
    </xf>
    <xf numFmtId="0" fontId="0" fillId="36" borderId="35" xfId="0" applyFill="1" applyBorder="1" applyAlignment="1">
      <alignment horizontal="center" vertical="top"/>
    </xf>
    <xf numFmtId="0" fontId="0" fillId="36" borderId="36" xfId="0" applyFill="1" applyBorder="1" applyAlignment="1">
      <alignment horizontal="center" vertical="top"/>
    </xf>
    <xf numFmtId="0" fontId="0" fillId="36" borderId="37" xfId="0" applyFill="1" applyBorder="1" applyAlignment="1">
      <alignment horizontal="center" vertical="top"/>
    </xf>
    <xf numFmtId="0" fontId="0" fillId="36" borderId="38" xfId="0" applyFill="1" applyBorder="1" applyAlignment="1">
      <alignment horizontal="center" vertical="top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top"/>
    </xf>
    <xf numFmtId="0" fontId="0" fillId="0" borderId="39" xfId="0" applyFont="1" applyBorder="1" applyAlignment="1">
      <alignment/>
    </xf>
    <xf numFmtId="0" fontId="3" fillId="0" borderId="39" xfId="0" applyFont="1" applyBorder="1" applyAlignment="1">
      <alignment/>
    </xf>
    <xf numFmtId="0" fontId="1" fillId="2" borderId="40" xfId="0" applyFont="1" applyFill="1" applyBorder="1" applyAlignment="1">
      <alignment horizontal="left" vertical="center"/>
    </xf>
    <xf numFmtId="0" fontId="1" fillId="2" borderId="41" xfId="0" applyFont="1" applyFill="1" applyBorder="1" applyAlignment="1">
      <alignment horizontal="left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3" borderId="30" xfId="0" applyFont="1" applyFill="1" applyBorder="1" applyAlignment="1">
      <alignment horizontal="center" vertical="top"/>
    </xf>
    <xf numFmtId="0" fontId="0" fillId="32" borderId="30" xfId="0" applyFont="1" applyFill="1" applyBorder="1" applyAlignment="1">
      <alignment/>
    </xf>
    <xf numFmtId="0" fontId="0" fillId="3" borderId="30" xfId="0" applyFont="1" applyFill="1" applyBorder="1" applyAlignment="1">
      <alignment/>
    </xf>
    <xf numFmtId="0" fontId="0" fillId="0" borderId="34" xfId="0" applyFont="1" applyBorder="1" applyAlignment="1">
      <alignment horizontal="center" vertical="top"/>
    </xf>
    <xf numFmtId="0" fontId="0" fillId="0" borderId="43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3" borderId="35" xfId="0" applyFont="1" applyFill="1" applyBorder="1" applyAlignment="1">
      <alignment horizontal="center" vertical="top"/>
    </xf>
    <xf numFmtId="0" fontId="4" fillId="0" borderId="35" xfId="0" applyFont="1" applyBorder="1" applyAlignment="1">
      <alignment horizontal="center" vertical="top"/>
    </xf>
    <xf numFmtId="0" fontId="0" fillId="32" borderId="35" xfId="0" applyFont="1" applyFill="1" applyBorder="1" applyAlignment="1">
      <alignment/>
    </xf>
    <xf numFmtId="0" fontId="0" fillId="3" borderId="35" xfId="0" applyFont="1" applyFill="1" applyBorder="1" applyAlignment="1">
      <alignment/>
    </xf>
    <xf numFmtId="0" fontId="0" fillId="0" borderId="38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0" fillId="35" borderId="28" xfId="0" applyFont="1" applyFill="1" applyBorder="1" applyAlignment="1">
      <alignment/>
    </xf>
    <xf numFmtId="0" fontId="0" fillId="33" borderId="44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16" fontId="2" fillId="0" borderId="0" xfId="0" applyNumberFormat="1" applyFont="1" applyAlignment="1">
      <alignment/>
    </xf>
    <xf numFmtId="0" fontId="6" fillId="0" borderId="11" xfId="0" applyFont="1" applyBorder="1" applyAlignment="1">
      <alignment horizontal="center" vertical="top"/>
    </xf>
    <xf numFmtId="0" fontId="7" fillId="0" borderId="39" xfId="0" applyFont="1" applyBorder="1" applyAlignment="1">
      <alignment/>
    </xf>
    <xf numFmtId="0" fontId="1" fillId="33" borderId="45" xfId="0" applyFont="1" applyFill="1" applyBorder="1" applyAlignment="1">
      <alignment horizontal="left" vertical="top"/>
    </xf>
    <xf numFmtId="0" fontId="1" fillId="33" borderId="46" xfId="0" applyFont="1" applyFill="1" applyBorder="1" applyAlignment="1">
      <alignment horizontal="left" vertical="top"/>
    </xf>
    <xf numFmtId="0" fontId="1" fillId="33" borderId="47" xfId="0" applyFont="1" applyFill="1" applyBorder="1" applyAlignment="1">
      <alignment horizontal="left" vertical="top"/>
    </xf>
    <xf numFmtId="0" fontId="1" fillId="2" borderId="45" xfId="0" applyFont="1" applyFill="1" applyBorder="1" applyAlignment="1">
      <alignment horizontal="left" vertical="center"/>
    </xf>
    <xf numFmtId="0" fontId="1" fillId="2" borderId="48" xfId="0" applyFont="1" applyFill="1" applyBorder="1" applyAlignment="1">
      <alignment horizontal="left" vertical="center"/>
    </xf>
    <xf numFmtId="0" fontId="1" fillId="34" borderId="45" xfId="0" applyFont="1" applyFill="1" applyBorder="1" applyAlignment="1">
      <alignment horizontal="left" vertical="center"/>
    </xf>
    <xf numFmtId="0" fontId="1" fillId="34" borderId="48" xfId="0" applyFont="1" applyFill="1" applyBorder="1" applyAlignment="1">
      <alignment horizontal="left" vertical="center"/>
    </xf>
    <xf numFmtId="0" fontId="1" fillId="33" borderId="24" xfId="0" applyFont="1" applyFill="1" applyBorder="1" applyAlignment="1">
      <alignment horizontal="left" vertical="top"/>
    </xf>
    <xf numFmtId="0" fontId="1" fillId="33" borderId="49" xfId="0" applyFont="1" applyFill="1" applyBorder="1" applyAlignment="1">
      <alignment horizontal="left" vertical="top"/>
    </xf>
    <xf numFmtId="0" fontId="1" fillId="34" borderId="50" xfId="0" applyFont="1" applyFill="1" applyBorder="1" applyAlignment="1">
      <alignment horizontal="left" vertical="center"/>
    </xf>
    <xf numFmtId="0" fontId="1" fillId="34" borderId="22" xfId="0" applyFont="1" applyFill="1" applyBorder="1" applyAlignment="1">
      <alignment horizontal="left" vertical="center"/>
    </xf>
    <xf numFmtId="0" fontId="1" fillId="33" borderId="42" xfId="0" applyFont="1" applyFill="1" applyBorder="1" applyAlignment="1">
      <alignment horizontal="left" vertical="top"/>
    </xf>
    <xf numFmtId="0" fontId="1" fillId="36" borderId="30" xfId="0" applyFont="1" applyFill="1" applyBorder="1" applyAlignment="1">
      <alignment horizontal="center" vertical="top"/>
    </xf>
    <xf numFmtId="0" fontId="1" fillId="36" borderId="51" xfId="0" applyFont="1" applyFill="1" applyBorder="1" applyAlignment="1">
      <alignment horizontal="center" vertical="top"/>
    </xf>
    <xf numFmtId="0" fontId="1" fillId="36" borderId="52" xfId="0" applyFont="1" applyFill="1" applyBorder="1" applyAlignment="1">
      <alignment horizontal="center" vertical="center"/>
    </xf>
    <xf numFmtId="0" fontId="1" fillId="36" borderId="40" xfId="0" applyFont="1" applyFill="1" applyBorder="1" applyAlignment="1">
      <alignment horizontal="center" vertical="center"/>
    </xf>
    <xf numFmtId="0" fontId="1" fillId="36" borderId="26" xfId="0" applyFont="1" applyFill="1" applyBorder="1" applyAlignment="1">
      <alignment horizontal="center" vertical="center"/>
    </xf>
    <xf numFmtId="0" fontId="1" fillId="36" borderId="53" xfId="0" applyFont="1" applyFill="1" applyBorder="1" applyAlignment="1">
      <alignment horizontal="center" vertical="center"/>
    </xf>
    <xf numFmtId="0" fontId="4" fillId="35" borderId="50" xfId="0" applyFont="1" applyFill="1" applyBorder="1" applyAlignment="1">
      <alignment horizontal="left" vertical="center"/>
    </xf>
    <xf numFmtId="0" fontId="4" fillId="35" borderId="22" xfId="0" applyFont="1" applyFill="1" applyBorder="1" applyAlignment="1">
      <alignment horizontal="left" vertical="center"/>
    </xf>
    <xf numFmtId="0" fontId="22" fillId="0" borderId="11" xfId="0" applyFont="1" applyBorder="1" applyAlignment="1">
      <alignment horizontal="center" vertical="top"/>
    </xf>
    <xf numFmtId="0" fontId="22" fillId="3" borderId="11" xfId="0" applyFont="1" applyFill="1" applyBorder="1" applyAlignment="1">
      <alignment horizontal="center" vertical="top"/>
    </xf>
    <xf numFmtId="0" fontId="0" fillId="0" borderId="0" xfId="0" applyFont="1" applyAlignment="1" quotePrefix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PageLayoutView="0" workbookViewId="0" topLeftCell="A52">
      <selection activeCell="I49" sqref="I49"/>
    </sheetView>
  </sheetViews>
  <sheetFormatPr defaultColWidth="9.140625" defaultRowHeight="15"/>
  <cols>
    <col min="2" max="2" width="30.00390625" style="0" bestFit="1" customWidth="1"/>
  </cols>
  <sheetData>
    <row r="1" spans="1:14" ht="21">
      <c r="A1" s="2" t="s">
        <v>68</v>
      </c>
      <c r="B1" s="1"/>
      <c r="D1" s="1"/>
      <c r="E1" s="2"/>
      <c r="F1" s="97"/>
      <c r="G1" s="93"/>
      <c r="H1" s="93"/>
      <c r="I1" s="1"/>
      <c r="J1" s="1"/>
      <c r="K1" s="1"/>
      <c r="L1" s="1"/>
      <c r="M1" s="1"/>
      <c r="N1" s="1"/>
    </row>
    <row r="2" spans="1:14" ht="1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8.5">
      <c r="A3" s="114" t="s">
        <v>0</v>
      </c>
      <c r="B3" s="116" t="s">
        <v>1</v>
      </c>
      <c r="C3" s="112" t="s">
        <v>20</v>
      </c>
      <c r="D3" s="112"/>
      <c r="E3" s="112" t="s">
        <v>21</v>
      </c>
      <c r="F3" s="112"/>
      <c r="G3" s="112" t="s">
        <v>22</v>
      </c>
      <c r="H3" s="112"/>
      <c r="I3" s="112" t="s">
        <v>23</v>
      </c>
      <c r="J3" s="112"/>
      <c r="K3" s="112" t="s">
        <v>26</v>
      </c>
      <c r="L3" s="113"/>
      <c r="M3" s="66" t="s">
        <v>2</v>
      </c>
      <c r="N3" s="67" t="s">
        <v>28</v>
      </c>
    </row>
    <row r="4" spans="1:14" ht="15" thickBot="1">
      <c r="A4" s="115"/>
      <c r="B4" s="117"/>
      <c r="C4" s="68" t="s">
        <v>26</v>
      </c>
      <c r="D4" s="68" t="s">
        <v>25</v>
      </c>
      <c r="E4" s="68" t="s">
        <v>26</v>
      </c>
      <c r="F4" s="68" t="s">
        <v>25</v>
      </c>
      <c r="G4" s="68" t="s">
        <v>26</v>
      </c>
      <c r="H4" s="68" t="s">
        <v>25</v>
      </c>
      <c r="I4" s="68" t="s">
        <v>26</v>
      </c>
      <c r="J4" s="68" t="s">
        <v>25</v>
      </c>
      <c r="K4" s="68" t="s">
        <v>26</v>
      </c>
      <c r="L4" s="69" t="s">
        <v>25</v>
      </c>
      <c r="M4" s="70" t="s">
        <v>26</v>
      </c>
      <c r="N4" s="71" t="s">
        <v>29</v>
      </c>
    </row>
    <row r="5" spans="1:14" ht="15" thickBot="1">
      <c r="A5" s="25"/>
      <c r="B5" s="26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ht="15" thickBot="1">
      <c r="A6" s="100" t="s">
        <v>3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</row>
    <row r="7" spans="1:14" ht="14.25">
      <c r="A7" s="15"/>
      <c r="B7" s="15" t="s">
        <v>4</v>
      </c>
      <c r="C7" s="28">
        <v>4</v>
      </c>
      <c r="D7" s="45"/>
      <c r="E7" s="28">
        <v>4</v>
      </c>
      <c r="F7" s="45"/>
      <c r="G7" s="28">
        <v>3</v>
      </c>
      <c r="H7" s="45"/>
      <c r="I7" s="28">
        <v>3</v>
      </c>
      <c r="J7" s="45"/>
      <c r="K7" s="21">
        <f>SUM(C7,E7,G7,I7)*34</f>
        <v>476</v>
      </c>
      <c r="L7" s="49">
        <f>(D7+F7+H7+J7)*34</f>
        <v>0</v>
      </c>
      <c r="M7" s="24">
        <f>K7+L7</f>
        <v>476</v>
      </c>
      <c r="N7" s="65">
        <v>24</v>
      </c>
    </row>
    <row r="8" spans="1:14" ht="14.25">
      <c r="A8" s="15"/>
      <c r="B8" s="15" t="s">
        <v>5</v>
      </c>
      <c r="C8" s="4">
        <v>3</v>
      </c>
      <c r="D8" s="46"/>
      <c r="E8" s="4">
        <v>3</v>
      </c>
      <c r="F8" s="46"/>
      <c r="G8" s="4">
        <v>3</v>
      </c>
      <c r="H8" s="46"/>
      <c r="I8" s="4">
        <v>2</v>
      </c>
      <c r="J8" s="46"/>
      <c r="K8" s="5">
        <f aca="true" t="shared" si="0" ref="K8:K17">SUM(C8,E8,G8,I8)*34</f>
        <v>374</v>
      </c>
      <c r="L8" s="49">
        <f aca="true" t="shared" si="1" ref="L8:L17">(D8+F8+H8+J8)*34</f>
        <v>0</v>
      </c>
      <c r="M8" s="24">
        <f aca="true" t="shared" si="2" ref="M8:M17">K8+L8</f>
        <v>374</v>
      </c>
      <c r="N8" s="22">
        <v>20</v>
      </c>
    </row>
    <row r="9" spans="1:14" ht="14.25">
      <c r="A9" s="15"/>
      <c r="B9" s="15" t="s">
        <v>24</v>
      </c>
      <c r="C9" s="4">
        <v>3</v>
      </c>
      <c r="D9" s="46"/>
      <c r="E9" s="4">
        <v>3</v>
      </c>
      <c r="F9" s="46"/>
      <c r="G9" s="4">
        <v>3</v>
      </c>
      <c r="H9" s="46"/>
      <c r="I9" s="4">
        <v>3</v>
      </c>
      <c r="J9" s="46"/>
      <c r="K9" s="5">
        <f t="shared" si="0"/>
        <v>408</v>
      </c>
      <c r="L9" s="49">
        <f t="shared" si="1"/>
        <v>0</v>
      </c>
      <c r="M9" s="24">
        <f t="shared" si="2"/>
        <v>408</v>
      </c>
      <c r="N9" s="22">
        <v>21</v>
      </c>
    </row>
    <row r="10" spans="1:14" ht="14.25">
      <c r="A10" s="15"/>
      <c r="B10" s="15" t="s">
        <v>6</v>
      </c>
      <c r="C10" s="4">
        <v>2</v>
      </c>
      <c r="D10" s="46"/>
      <c r="E10" s="4"/>
      <c r="F10" s="46"/>
      <c r="G10" s="4"/>
      <c r="H10" s="46"/>
      <c r="I10" s="4"/>
      <c r="J10" s="46"/>
      <c r="K10" s="5">
        <f t="shared" si="0"/>
        <v>68</v>
      </c>
      <c r="L10" s="49">
        <f t="shared" si="1"/>
        <v>0</v>
      </c>
      <c r="M10" s="24">
        <f t="shared" si="2"/>
        <v>68</v>
      </c>
      <c r="N10" s="22">
        <v>3</v>
      </c>
    </row>
    <row r="11" spans="1:14" ht="14.25">
      <c r="A11" s="15"/>
      <c r="B11" s="15" t="s">
        <v>7</v>
      </c>
      <c r="C11" s="7">
        <v>3</v>
      </c>
      <c r="D11" s="47"/>
      <c r="E11" s="7"/>
      <c r="F11" s="47"/>
      <c r="G11" s="7"/>
      <c r="H11" s="47"/>
      <c r="I11" s="7"/>
      <c r="J11" s="47"/>
      <c r="K11" s="5">
        <f>SUM(C11,E11,G11,I11)*34</f>
        <v>102</v>
      </c>
      <c r="L11" s="49">
        <f t="shared" si="1"/>
        <v>0</v>
      </c>
      <c r="M11" s="24">
        <f t="shared" si="2"/>
        <v>102</v>
      </c>
      <c r="N11" s="22">
        <v>5</v>
      </c>
    </row>
    <row r="12" spans="1:14" ht="14.25">
      <c r="A12" s="15"/>
      <c r="B12" s="15" t="s">
        <v>8</v>
      </c>
      <c r="C12" s="7">
        <v>2</v>
      </c>
      <c r="D12" s="47"/>
      <c r="E12" s="7"/>
      <c r="F12" s="47"/>
      <c r="G12" s="7"/>
      <c r="H12" s="47"/>
      <c r="I12" s="7"/>
      <c r="J12" s="47"/>
      <c r="K12" s="5">
        <f t="shared" si="0"/>
        <v>68</v>
      </c>
      <c r="L12" s="49">
        <f t="shared" si="1"/>
        <v>0</v>
      </c>
      <c r="M12" s="24">
        <f t="shared" si="2"/>
        <v>68</v>
      </c>
      <c r="N12" s="22">
        <v>3</v>
      </c>
    </row>
    <row r="13" spans="1:14" ht="14.25">
      <c r="A13" s="15"/>
      <c r="B13" s="15" t="s">
        <v>34</v>
      </c>
      <c r="C13" s="7"/>
      <c r="D13" s="47"/>
      <c r="E13" s="7">
        <v>2</v>
      </c>
      <c r="F13" s="47"/>
      <c r="G13" s="7"/>
      <c r="H13" s="47"/>
      <c r="I13" s="7"/>
      <c r="J13" s="47"/>
      <c r="K13" s="5">
        <f t="shared" si="0"/>
        <v>68</v>
      </c>
      <c r="L13" s="49">
        <f t="shared" si="1"/>
        <v>0</v>
      </c>
      <c r="M13" s="24">
        <f t="shared" si="2"/>
        <v>68</v>
      </c>
      <c r="N13" s="22">
        <v>3</v>
      </c>
    </row>
    <row r="14" spans="1:14" ht="14.25">
      <c r="A14" s="15"/>
      <c r="B14" s="15" t="s">
        <v>35</v>
      </c>
      <c r="C14" s="7"/>
      <c r="D14" s="47"/>
      <c r="E14" s="7"/>
      <c r="F14" s="47"/>
      <c r="G14" s="7">
        <v>2</v>
      </c>
      <c r="H14" s="47"/>
      <c r="I14" s="7"/>
      <c r="J14" s="47"/>
      <c r="K14" s="5">
        <f>SUM(C14,E14,G14,I14)*34</f>
        <v>68</v>
      </c>
      <c r="L14" s="49">
        <f>(D14+F14+H14+J14)*34</f>
        <v>0</v>
      </c>
      <c r="M14" s="24">
        <f>K14+L14</f>
        <v>68</v>
      </c>
      <c r="N14" s="22">
        <v>3</v>
      </c>
    </row>
    <row r="15" spans="1:14" ht="14.25">
      <c r="A15" s="15"/>
      <c r="B15" s="15" t="s">
        <v>9</v>
      </c>
      <c r="C15" s="63">
        <v>3</v>
      </c>
      <c r="D15" s="47"/>
      <c r="E15" s="7"/>
      <c r="F15" s="47"/>
      <c r="G15" s="7"/>
      <c r="H15" s="47"/>
      <c r="I15" s="7"/>
      <c r="J15" s="47"/>
      <c r="K15" s="5">
        <f t="shared" si="0"/>
        <v>102</v>
      </c>
      <c r="L15" s="49">
        <f t="shared" si="1"/>
        <v>0</v>
      </c>
      <c r="M15" s="24">
        <f t="shared" si="2"/>
        <v>102</v>
      </c>
      <c r="N15" s="22">
        <v>5</v>
      </c>
    </row>
    <row r="16" spans="1:14" ht="14.25">
      <c r="A16" s="15"/>
      <c r="B16" s="15" t="s">
        <v>36</v>
      </c>
      <c r="C16" s="7"/>
      <c r="D16" s="47"/>
      <c r="E16" s="7">
        <v>3</v>
      </c>
      <c r="F16" s="47"/>
      <c r="G16" s="7"/>
      <c r="H16" s="47"/>
      <c r="I16" s="7"/>
      <c r="J16" s="47"/>
      <c r="K16" s="5">
        <f t="shared" si="0"/>
        <v>102</v>
      </c>
      <c r="L16" s="49">
        <f t="shared" si="1"/>
        <v>0</v>
      </c>
      <c r="M16" s="24">
        <f t="shared" si="2"/>
        <v>102</v>
      </c>
      <c r="N16" s="22">
        <v>5</v>
      </c>
    </row>
    <row r="17" spans="1:14" ht="14.25">
      <c r="A17" s="15"/>
      <c r="B17" s="15" t="s">
        <v>10</v>
      </c>
      <c r="C17" s="10">
        <v>3</v>
      </c>
      <c r="D17" s="48"/>
      <c r="E17" s="10">
        <v>3</v>
      </c>
      <c r="F17" s="48"/>
      <c r="G17" s="10">
        <v>2</v>
      </c>
      <c r="H17" s="48"/>
      <c r="I17" s="10">
        <v>2</v>
      </c>
      <c r="J17" s="48"/>
      <c r="K17" s="11">
        <f t="shared" si="0"/>
        <v>340</v>
      </c>
      <c r="L17" s="49">
        <f t="shared" si="1"/>
        <v>0</v>
      </c>
      <c r="M17" s="31">
        <f t="shared" si="2"/>
        <v>340</v>
      </c>
      <c r="N17" s="22">
        <v>12</v>
      </c>
    </row>
    <row r="18" spans="1:14" ht="15" thickBot="1">
      <c r="A18" s="15"/>
      <c r="B18" s="15" t="s">
        <v>37</v>
      </c>
      <c r="C18" s="7">
        <v>2</v>
      </c>
      <c r="D18" s="47"/>
      <c r="E18" s="7">
        <v>2</v>
      </c>
      <c r="F18" s="47"/>
      <c r="G18" s="7">
        <v>2</v>
      </c>
      <c r="H18" s="47"/>
      <c r="I18" s="7"/>
      <c r="J18" s="47"/>
      <c r="K18" s="5">
        <f>SUM(C18,E18,G18,I18)*34</f>
        <v>204</v>
      </c>
      <c r="L18" s="49">
        <f>(D18+F18+H18+J18)*34</f>
        <v>0</v>
      </c>
      <c r="M18" s="24">
        <f>K18+L18</f>
        <v>204</v>
      </c>
      <c r="N18" s="23">
        <v>10</v>
      </c>
    </row>
    <row r="19" spans="1:14" ht="15" thickBot="1">
      <c r="A19" s="103" t="s">
        <v>11</v>
      </c>
      <c r="B19" s="104"/>
      <c r="C19" s="32">
        <f>SUM(C7:C18)</f>
        <v>25</v>
      </c>
      <c r="D19" s="32">
        <f aca="true" t="shared" si="3" ref="D19:J19">SUM(D7:D18)</f>
        <v>0</v>
      </c>
      <c r="E19" s="32">
        <f t="shared" si="3"/>
        <v>20</v>
      </c>
      <c r="F19" s="32">
        <f t="shared" si="3"/>
        <v>0</v>
      </c>
      <c r="G19" s="32">
        <f>SUM(G7:G18)</f>
        <v>15</v>
      </c>
      <c r="H19" s="32">
        <f t="shared" si="3"/>
        <v>0</v>
      </c>
      <c r="I19" s="32">
        <f t="shared" si="3"/>
        <v>10</v>
      </c>
      <c r="J19" s="32">
        <f t="shared" si="3"/>
        <v>0</v>
      </c>
      <c r="K19" s="33">
        <f>SUM(K7:K18)</f>
        <v>2380</v>
      </c>
      <c r="L19" s="54">
        <f>D19+F19+H19+J19</f>
        <v>0</v>
      </c>
      <c r="M19" s="34">
        <f>SUM(M7:M18)</f>
        <v>2380</v>
      </c>
      <c r="N19" s="64">
        <f>SUM(N7:N18)</f>
        <v>114</v>
      </c>
    </row>
    <row r="20" spans="1:14" ht="15" thickBot="1">
      <c r="A20" s="12"/>
      <c r="B20" s="13"/>
      <c r="C20" s="18"/>
      <c r="D20" s="18"/>
      <c r="E20" s="18"/>
      <c r="F20" s="18"/>
      <c r="G20" s="18"/>
      <c r="H20" s="18"/>
      <c r="I20" s="18"/>
      <c r="J20" s="18"/>
      <c r="K20" s="19"/>
      <c r="L20" s="19"/>
      <c r="M20" s="18"/>
      <c r="N20" s="1"/>
    </row>
    <row r="21" spans="1:14" ht="15" thickBot="1">
      <c r="A21" s="100" t="s">
        <v>12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30"/>
    </row>
    <row r="22" spans="1:14" ht="14.25">
      <c r="A22" s="15" t="s">
        <v>13</v>
      </c>
      <c r="B22" s="15" t="s">
        <v>38</v>
      </c>
      <c r="C22" s="20">
        <v>1</v>
      </c>
      <c r="D22" s="50">
        <v>2</v>
      </c>
      <c r="E22" s="20"/>
      <c r="F22" s="50">
        <v>2</v>
      </c>
      <c r="G22" s="20"/>
      <c r="H22" s="50">
        <v>2</v>
      </c>
      <c r="I22" s="20"/>
      <c r="J22" s="50"/>
      <c r="K22" s="21">
        <f>SUM(C22,E22,G22,I22)*34</f>
        <v>34</v>
      </c>
      <c r="L22" s="49">
        <f aca="true" t="shared" si="4" ref="K22:L30">SUM(D22,F22,H22,J22)*34</f>
        <v>204</v>
      </c>
      <c r="M22" s="24">
        <f>K22+L22</f>
        <v>238</v>
      </c>
      <c r="N22" s="29">
        <v>12</v>
      </c>
    </row>
    <row r="23" spans="1:14" ht="14.25">
      <c r="A23" s="15" t="s">
        <v>14</v>
      </c>
      <c r="B23" s="15" t="s">
        <v>39</v>
      </c>
      <c r="C23" s="7"/>
      <c r="D23" s="47"/>
      <c r="E23" s="7"/>
      <c r="F23" s="47"/>
      <c r="G23" s="7">
        <v>1</v>
      </c>
      <c r="H23" s="47">
        <v>3</v>
      </c>
      <c r="I23" s="7">
        <v>1</v>
      </c>
      <c r="J23" s="47">
        <v>3</v>
      </c>
      <c r="K23" s="5">
        <f t="shared" si="4"/>
        <v>68</v>
      </c>
      <c r="L23" s="51">
        <f t="shared" si="4"/>
        <v>204</v>
      </c>
      <c r="M23" s="24">
        <f aca="true" t="shared" si="5" ref="M23:M30">K23+L23</f>
        <v>272</v>
      </c>
      <c r="N23" s="22">
        <v>14</v>
      </c>
    </row>
    <row r="24" spans="1:14" ht="14.25">
      <c r="A24" s="15" t="s">
        <v>15</v>
      </c>
      <c r="B24" s="15" t="s">
        <v>40</v>
      </c>
      <c r="C24" s="7">
        <v>3</v>
      </c>
      <c r="D24" s="47"/>
      <c r="E24" s="7">
        <v>3</v>
      </c>
      <c r="F24" s="47">
        <v>1</v>
      </c>
      <c r="G24" s="7"/>
      <c r="H24" s="47"/>
      <c r="I24" s="7"/>
      <c r="J24" s="47"/>
      <c r="K24" s="5">
        <f t="shared" si="4"/>
        <v>204</v>
      </c>
      <c r="L24" s="51">
        <f t="shared" si="4"/>
        <v>34</v>
      </c>
      <c r="M24" s="24">
        <f t="shared" si="5"/>
        <v>238</v>
      </c>
      <c r="N24" s="22">
        <v>12</v>
      </c>
    </row>
    <row r="25" spans="1:14" ht="14.25">
      <c r="A25" s="15" t="s">
        <v>16</v>
      </c>
      <c r="B25" s="72" t="s">
        <v>41</v>
      </c>
      <c r="C25" s="7"/>
      <c r="D25" s="47"/>
      <c r="E25" s="120">
        <v>2</v>
      </c>
      <c r="F25" s="121"/>
      <c r="G25" s="120">
        <v>3</v>
      </c>
      <c r="H25" s="47">
        <v>1</v>
      </c>
      <c r="I25" s="7">
        <v>3</v>
      </c>
      <c r="J25" s="47">
        <v>1</v>
      </c>
      <c r="K25" s="5">
        <f t="shared" si="4"/>
        <v>272</v>
      </c>
      <c r="L25" s="51">
        <f t="shared" si="4"/>
        <v>68</v>
      </c>
      <c r="M25" s="24">
        <f t="shared" si="5"/>
        <v>340</v>
      </c>
      <c r="N25" s="22">
        <v>21</v>
      </c>
    </row>
    <row r="26" spans="1:14" ht="14.25">
      <c r="A26" s="15" t="s">
        <v>46</v>
      </c>
      <c r="B26" s="15" t="s">
        <v>47</v>
      </c>
      <c r="C26" s="7"/>
      <c r="D26" s="47"/>
      <c r="E26" s="7"/>
      <c r="F26" s="47"/>
      <c r="G26" s="7">
        <v>2</v>
      </c>
      <c r="H26" s="47">
        <v>2</v>
      </c>
      <c r="I26" s="7"/>
      <c r="J26" s="47"/>
      <c r="K26" s="5">
        <f t="shared" si="4"/>
        <v>68</v>
      </c>
      <c r="L26" s="51">
        <f t="shared" si="4"/>
        <v>68</v>
      </c>
      <c r="M26" s="24">
        <f t="shared" si="5"/>
        <v>136</v>
      </c>
      <c r="N26" s="22">
        <v>7</v>
      </c>
    </row>
    <row r="27" spans="1:14" ht="14.25">
      <c r="A27" s="15" t="s">
        <v>17</v>
      </c>
      <c r="B27" s="15" t="s">
        <v>42</v>
      </c>
      <c r="C27" s="7">
        <v>2</v>
      </c>
      <c r="D27" s="47"/>
      <c r="E27" s="7">
        <v>1</v>
      </c>
      <c r="F27" s="47">
        <v>1</v>
      </c>
      <c r="G27" s="7"/>
      <c r="H27" s="47"/>
      <c r="I27" s="7"/>
      <c r="J27" s="47"/>
      <c r="K27" s="5">
        <f>SUM(C27,E27,G27,I27)*34</f>
        <v>102</v>
      </c>
      <c r="L27" s="51">
        <f>SUM(D27,F27,H27,J27)*34</f>
        <v>34</v>
      </c>
      <c r="M27" s="24">
        <f>K27+L27</f>
        <v>136</v>
      </c>
      <c r="N27" s="22">
        <v>7</v>
      </c>
    </row>
    <row r="28" spans="1:14" ht="14.25">
      <c r="A28" s="15" t="s">
        <v>18</v>
      </c>
      <c r="B28" s="15" t="s">
        <v>43</v>
      </c>
      <c r="C28" s="7"/>
      <c r="D28" s="47"/>
      <c r="E28" s="7"/>
      <c r="F28" s="47"/>
      <c r="G28" s="7"/>
      <c r="H28" s="47"/>
      <c r="I28" s="7">
        <v>2</v>
      </c>
      <c r="J28" s="47">
        <v>1</v>
      </c>
      <c r="K28" s="5">
        <f t="shared" si="4"/>
        <v>68</v>
      </c>
      <c r="L28" s="51">
        <f t="shared" si="4"/>
        <v>34</v>
      </c>
      <c r="M28" s="24">
        <f t="shared" si="5"/>
        <v>102</v>
      </c>
      <c r="N28" s="22">
        <v>6</v>
      </c>
    </row>
    <row r="29" spans="1:14" ht="14.25">
      <c r="A29" s="3"/>
      <c r="B29" s="6"/>
      <c r="C29" s="7"/>
      <c r="D29" s="47"/>
      <c r="E29" s="7"/>
      <c r="F29" s="47"/>
      <c r="G29" s="7"/>
      <c r="H29" s="47"/>
      <c r="I29" s="7"/>
      <c r="J29" s="47"/>
      <c r="K29" s="5">
        <f t="shared" si="4"/>
        <v>0</v>
      </c>
      <c r="L29" s="51">
        <f t="shared" si="4"/>
        <v>0</v>
      </c>
      <c r="M29" s="24">
        <f t="shared" si="5"/>
        <v>0</v>
      </c>
      <c r="N29" s="22"/>
    </row>
    <row r="30" spans="1:14" ht="15" thickBot="1">
      <c r="A30" s="8"/>
      <c r="B30" s="9"/>
      <c r="C30" s="10"/>
      <c r="D30" s="48"/>
      <c r="E30" s="10"/>
      <c r="F30" s="48"/>
      <c r="G30" s="10"/>
      <c r="H30" s="48"/>
      <c r="I30" s="10"/>
      <c r="J30" s="48"/>
      <c r="K30" s="5">
        <f t="shared" si="4"/>
        <v>0</v>
      </c>
      <c r="L30" s="51">
        <f t="shared" si="4"/>
        <v>0</v>
      </c>
      <c r="M30" s="24">
        <f t="shared" si="5"/>
        <v>0</v>
      </c>
      <c r="N30" s="23"/>
    </row>
    <row r="31" spans="1:14" ht="15" thickBot="1">
      <c r="A31" s="35" t="s">
        <v>19</v>
      </c>
      <c r="B31" s="36"/>
      <c r="C31" s="37">
        <f aca="true" t="shared" si="6" ref="C31:N31">SUM(C22:C30)</f>
        <v>6</v>
      </c>
      <c r="D31" s="55">
        <f t="shared" si="6"/>
        <v>2</v>
      </c>
      <c r="E31" s="37">
        <f t="shared" si="6"/>
        <v>6</v>
      </c>
      <c r="F31" s="55">
        <f t="shared" si="6"/>
        <v>4</v>
      </c>
      <c r="G31" s="37">
        <f t="shared" si="6"/>
        <v>6</v>
      </c>
      <c r="H31" s="55">
        <f t="shared" si="6"/>
        <v>8</v>
      </c>
      <c r="I31" s="37">
        <f t="shared" si="6"/>
        <v>6</v>
      </c>
      <c r="J31" s="55">
        <f t="shared" si="6"/>
        <v>5</v>
      </c>
      <c r="K31" s="38">
        <f t="shared" si="6"/>
        <v>816</v>
      </c>
      <c r="L31" s="56">
        <f t="shared" si="6"/>
        <v>646</v>
      </c>
      <c r="M31" s="39">
        <f t="shared" si="6"/>
        <v>1462</v>
      </c>
      <c r="N31" s="40">
        <f t="shared" si="6"/>
        <v>79</v>
      </c>
    </row>
    <row r="32" spans="1:14" ht="15" thickBot="1">
      <c r="A32" s="105" t="s">
        <v>27</v>
      </c>
      <c r="B32" s="106"/>
      <c r="C32" s="41">
        <f aca="true" t="shared" si="7" ref="C32:N32">C31+C19</f>
        <v>31</v>
      </c>
      <c r="D32" s="53">
        <f t="shared" si="7"/>
        <v>2</v>
      </c>
      <c r="E32" s="41">
        <f t="shared" si="7"/>
        <v>26</v>
      </c>
      <c r="F32" s="53">
        <f t="shared" si="7"/>
        <v>4</v>
      </c>
      <c r="G32" s="41">
        <f t="shared" si="7"/>
        <v>21</v>
      </c>
      <c r="H32" s="53">
        <f t="shared" si="7"/>
        <v>8</v>
      </c>
      <c r="I32" s="41">
        <f t="shared" si="7"/>
        <v>16</v>
      </c>
      <c r="J32" s="53">
        <f t="shared" si="7"/>
        <v>5</v>
      </c>
      <c r="K32" s="41">
        <f t="shared" si="7"/>
        <v>3196</v>
      </c>
      <c r="L32" s="53">
        <f t="shared" si="7"/>
        <v>646</v>
      </c>
      <c r="M32" s="42">
        <f t="shared" si="7"/>
        <v>3842</v>
      </c>
      <c r="N32" s="43">
        <f t="shared" si="7"/>
        <v>193</v>
      </c>
    </row>
    <row r="33" spans="1:14" ht="15" thickBot="1">
      <c r="A33" s="13"/>
      <c r="B33" s="13"/>
      <c r="C33" s="14"/>
      <c r="D33" s="14"/>
      <c r="E33" s="14"/>
      <c r="F33" s="14"/>
      <c r="G33" s="14"/>
      <c r="H33" s="14"/>
      <c r="I33" s="14"/>
      <c r="J33" s="14"/>
      <c r="K33" s="17"/>
      <c r="L33" s="17"/>
      <c r="M33" s="14"/>
      <c r="N33" s="1"/>
    </row>
    <row r="34" spans="1:14" ht="15" thickBot="1">
      <c r="A34" s="107" t="s">
        <v>51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30"/>
    </row>
    <row r="35" spans="1:14" ht="14.25">
      <c r="A35" s="80" t="s">
        <v>60</v>
      </c>
      <c r="B35" s="81" t="s">
        <v>44</v>
      </c>
      <c r="C35" s="57"/>
      <c r="D35" s="82"/>
      <c r="E35" s="57"/>
      <c r="F35" s="82"/>
      <c r="G35" s="57"/>
      <c r="H35" s="82"/>
      <c r="I35" s="57">
        <v>2</v>
      </c>
      <c r="J35" s="82"/>
      <c r="K35" s="83">
        <f aca="true" t="shared" si="8" ref="K35:L40">SUM(C35,E35,G35,I35)*34</f>
        <v>68</v>
      </c>
      <c r="L35" s="84">
        <f t="shared" si="8"/>
        <v>0</v>
      </c>
      <c r="M35" s="85">
        <f aca="true" t="shared" si="9" ref="M35:M40">K35+L35</f>
        <v>68</v>
      </c>
      <c r="N35" s="74">
        <v>2</v>
      </c>
    </row>
    <row r="36" spans="1:14" ht="14.25">
      <c r="A36" s="44" t="s">
        <v>62</v>
      </c>
      <c r="B36" s="15" t="s">
        <v>59</v>
      </c>
      <c r="C36" s="16"/>
      <c r="D36" s="52"/>
      <c r="E36" s="16"/>
      <c r="F36" s="52"/>
      <c r="G36" s="16"/>
      <c r="H36" s="52"/>
      <c r="I36" s="16">
        <v>1</v>
      </c>
      <c r="J36" s="52"/>
      <c r="K36" s="5">
        <f t="shared" si="8"/>
        <v>34</v>
      </c>
      <c r="L36" s="51">
        <f t="shared" si="8"/>
        <v>0</v>
      </c>
      <c r="M36" s="86">
        <f t="shared" si="9"/>
        <v>34</v>
      </c>
      <c r="N36" s="74">
        <v>0</v>
      </c>
    </row>
    <row r="37" spans="1:14" ht="14.25">
      <c r="A37" s="44" t="s">
        <v>61</v>
      </c>
      <c r="B37" s="15" t="s">
        <v>58</v>
      </c>
      <c r="C37" s="16"/>
      <c r="D37" s="52"/>
      <c r="E37" s="73">
        <v>3</v>
      </c>
      <c r="F37" s="52"/>
      <c r="G37" s="98"/>
      <c r="H37" s="52"/>
      <c r="I37" s="98"/>
      <c r="J37" s="52"/>
      <c r="K37" s="5">
        <f aca="true" t="shared" si="10" ref="K37:L39">SUM(C37,E37,G37,I37)*34</f>
        <v>102</v>
      </c>
      <c r="L37" s="51">
        <f t="shared" si="10"/>
        <v>0</v>
      </c>
      <c r="M37" s="86">
        <f>K37+L37</f>
        <v>102</v>
      </c>
      <c r="N37" s="99">
        <v>3</v>
      </c>
    </row>
    <row r="38" spans="1:14" ht="14.25">
      <c r="A38" s="44" t="s">
        <v>64</v>
      </c>
      <c r="B38" s="15" t="s">
        <v>65</v>
      </c>
      <c r="C38" s="16"/>
      <c r="D38" s="52"/>
      <c r="E38" s="16"/>
      <c r="F38" s="52"/>
      <c r="G38" s="16"/>
      <c r="H38" s="52"/>
      <c r="I38" s="16">
        <v>2</v>
      </c>
      <c r="J38" s="52">
        <v>1</v>
      </c>
      <c r="K38" s="5">
        <f t="shared" si="10"/>
        <v>68</v>
      </c>
      <c r="L38" s="51">
        <f t="shared" si="10"/>
        <v>34</v>
      </c>
      <c r="M38" s="86">
        <f>K38+L38</f>
        <v>102</v>
      </c>
      <c r="N38" s="74">
        <v>5</v>
      </c>
    </row>
    <row r="39" spans="1:14" ht="14.25">
      <c r="A39" s="44" t="s">
        <v>66</v>
      </c>
      <c r="B39" s="72" t="s">
        <v>48</v>
      </c>
      <c r="C39" s="16"/>
      <c r="D39" s="52"/>
      <c r="E39" s="16"/>
      <c r="F39" s="52"/>
      <c r="G39" s="16"/>
      <c r="H39" s="52"/>
      <c r="I39" s="73">
        <v>2</v>
      </c>
      <c r="J39" s="52">
        <v>1</v>
      </c>
      <c r="K39" s="5">
        <f t="shared" si="10"/>
        <v>68</v>
      </c>
      <c r="L39" s="51">
        <f t="shared" si="10"/>
        <v>34</v>
      </c>
      <c r="M39" s="86">
        <f>K39+L39</f>
        <v>102</v>
      </c>
      <c r="N39" s="75">
        <v>5</v>
      </c>
    </row>
    <row r="40" spans="1:14" ht="14.25">
      <c r="A40" s="44" t="s">
        <v>63</v>
      </c>
      <c r="B40" s="15" t="s">
        <v>57</v>
      </c>
      <c r="C40" s="16"/>
      <c r="D40" s="52"/>
      <c r="E40" s="16"/>
      <c r="F40" s="52"/>
      <c r="G40" s="16">
        <v>2</v>
      </c>
      <c r="H40" s="52">
        <v>1</v>
      </c>
      <c r="I40" s="59"/>
      <c r="J40" s="52"/>
      <c r="K40" s="5">
        <f t="shared" si="8"/>
        <v>68</v>
      </c>
      <c r="L40" s="51">
        <f t="shared" si="8"/>
        <v>34</v>
      </c>
      <c r="M40" s="86">
        <f t="shared" si="9"/>
        <v>102</v>
      </c>
      <c r="N40" s="75">
        <v>5</v>
      </c>
    </row>
    <row r="41" spans="1:14" ht="15" thickBot="1">
      <c r="A41" s="44" t="s">
        <v>67</v>
      </c>
      <c r="B41" s="72" t="s">
        <v>45</v>
      </c>
      <c r="C41" s="87"/>
      <c r="D41" s="88"/>
      <c r="E41" s="87"/>
      <c r="F41" s="88"/>
      <c r="G41" s="87"/>
      <c r="H41" s="88"/>
      <c r="I41" s="89">
        <v>2</v>
      </c>
      <c r="J41" s="88"/>
      <c r="K41" s="90">
        <f>SUM(C41,E41,G41,I41)*34</f>
        <v>68</v>
      </c>
      <c r="L41" s="91">
        <f>SUM(D41,F41,H41,J41)*34</f>
        <v>0</v>
      </c>
      <c r="M41" s="92">
        <f>K41+L41</f>
        <v>68</v>
      </c>
      <c r="N41" s="75">
        <v>3</v>
      </c>
    </row>
    <row r="42" spans="1:14" ht="15" thickBot="1">
      <c r="A42" s="76" t="s">
        <v>31</v>
      </c>
      <c r="B42" s="77"/>
      <c r="C42" s="78">
        <f aca="true" t="shared" si="11" ref="C42:N42">SUM(C35:C41)</f>
        <v>0</v>
      </c>
      <c r="D42" s="78">
        <f t="shared" si="11"/>
        <v>0</v>
      </c>
      <c r="E42" s="78">
        <f t="shared" si="11"/>
        <v>3</v>
      </c>
      <c r="F42" s="78">
        <f t="shared" si="11"/>
        <v>0</v>
      </c>
      <c r="G42" s="78">
        <f t="shared" si="11"/>
        <v>2</v>
      </c>
      <c r="H42" s="78">
        <f t="shared" si="11"/>
        <v>1</v>
      </c>
      <c r="I42" s="78">
        <f t="shared" si="11"/>
        <v>9</v>
      </c>
      <c r="J42" s="78">
        <f t="shared" si="11"/>
        <v>2</v>
      </c>
      <c r="K42" s="78">
        <f t="shared" si="11"/>
        <v>476</v>
      </c>
      <c r="L42" s="78">
        <f t="shared" si="11"/>
        <v>102</v>
      </c>
      <c r="M42" s="79">
        <f t="shared" si="11"/>
        <v>578</v>
      </c>
      <c r="N42" s="61">
        <f t="shared" si="11"/>
        <v>23</v>
      </c>
    </row>
    <row r="43" spans="1:14" ht="15" thickBot="1">
      <c r="A43" s="109" t="s">
        <v>32</v>
      </c>
      <c r="B43" s="110"/>
      <c r="C43" s="41">
        <f aca="true" t="shared" si="12" ref="C43:N43">C19+C31+C42</f>
        <v>31</v>
      </c>
      <c r="D43" s="53">
        <f t="shared" si="12"/>
        <v>2</v>
      </c>
      <c r="E43" s="41">
        <f t="shared" si="12"/>
        <v>29</v>
      </c>
      <c r="F43" s="53">
        <f t="shared" si="12"/>
        <v>4</v>
      </c>
      <c r="G43" s="41">
        <f t="shared" si="12"/>
        <v>23</v>
      </c>
      <c r="H43" s="53">
        <f t="shared" si="12"/>
        <v>9</v>
      </c>
      <c r="I43" s="41">
        <f t="shared" si="12"/>
        <v>25</v>
      </c>
      <c r="J43" s="53">
        <f t="shared" si="12"/>
        <v>7</v>
      </c>
      <c r="K43" s="41">
        <f t="shared" si="12"/>
        <v>3672</v>
      </c>
      <c r="L43" s="53">
        <f t="shared" si="12"/>
        <v>748</v>
      </c>
      <c r="M43" s="42">
        <f t="shared" si="12"/>
        <v>4420</v>
      </c>
      <c r="N43" s="43">
        <f t="shared" si="12"/>
        <v>216</v>
      </c>
    </row>
    <row r="44" spans="1:14" ht="15" thickBot="1">
      <c r="A44" s="118" t="s">
        <v>30</v>
      </c>
      <c r="B44" s="119"/>
      <c r="C44" s="58">
        <f>C43+D43</f>
        <v>33</v>
      </c>
      <c r="D44" s="53"/>
      <c r="E44" s="58">
        <f>E43+F43</f>
        <v>33</v>
      </c>
      <c r="F44" s="53"/>
      <c r="G44" s="58">
        <f>G43+H43</f>
        <v>32</v>
      </c>
      <c r="H44" s="53"/>
      <c r="I44" s="58">
        <f>I43+J43</f>
        <v>32</v>
      </c>
      <c r="J44" s="53"/>
      <c r="K44" s="58">
        <f>K43+L43</f>
        <v>4420</v>
      </c>
      <c r="L44" s="53"/>
      <c r="M44" s="62"/>
      <c r="N44" s="60">
        <f>N43</f>
        <v>216</v>
      </c>
    </row>
    <row r="45" spans="1:14" ht="15" thickBo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5" thickBot="1">
      <c r="A46" s="100" t="s">
        <v>52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95"/>
    </row>
    <row r="47" spans="1:14" ht="15" thickBo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94">
        <f>L43</f>
        <v>748</v>
      </c>
      <c r="N47" s="96">
        <v>30</v>
      </c>
    </row>
    <row r="48" spans="1:14" ht="15" thickBot="1">
      <c r="A48" s="100" t="s">
        <v>49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11"/>
      <c r="N48" s="95"/>
    </row>
    <row r="49" spans="1:14" ht="15" thickBot="1">
      <c r="A49" s="1"/>
      <c r="B49" s="1"/>
      <c r="C49" s="1"/>
      <c r="D49" s="1"/>
      <c r="E49" s="1"/>
      <c r="F49" s="1">
        <v>72</v>
      </c>
      <c r="G49" s="122" t="s">
        <v>69</v>
      </c>
      <c r="H49" s="1">
        <v>80</v>
      </c>
      <c r="I49" s="1"/>
      <c r="J49" s="1"/>
      <c r="K49" s="1"/>
      <c r="L49" s="1"/>
      <c r="M49" s="94">
        <v>152</v>
      </c>
      <c r="N49" s="96">
        <v>6</v>
      </c>
    </row>
    <row r="50" spans="1:14" ht="15" thickBot="1">
      <c r="A50" s="100" t="s">
        <v>50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11"/>
      <c r="N50" s="95"/>
    </row>
    <row r="51" spans="1:14" ht="15" thickBo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94">
        <v>352</v>
      </c>
      <c r="N51" s="96">
        <v>14</v>
      </c>
    </row>
    <row r="52" spans="1:14" ht="15" thickBot="1">
      <c r="A52" s="100" t="s">
        <v>53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11"/>
      <c r="N52" s="95"/>
    </row>
    <row r="53" spans="1:14" ht="15" thickBo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94">
        <f>M19+M31+M42</f>
        <v>4420</v>
      </c>
      <c r="N53" s="96">
        <f>N19+N31+N42</f>
        <v>216</v>
      </c>
    </row>
    <row r="54" spans="1:14" ht="15" thickBot="1">
      <c r="A54" s="100" t="s">
        <v>54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11"/>
      <c r="N54" s="95"/>
    </row>
    <row r="55" spans="1:14" ht="15" thickBo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94">
        <f>M53+M51</f>
        <v>4772</v>
      </c>
      <c r="N55" s="96">
        <f>N19+N31+N51+N42</f>
        <v>230</v>
      </c>
    </row>
    <row r="56" spans="1:14" ht="15" thickBot="1">
      <c r="A56" s="100" t="s">
        <v>55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11"/>
      <c r="N56" s="95"/>
    </row>
    <row r="57" spans="1:14" ht="15" thickBo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94">
        <f>M55+M49</f>
        <v>4924</v>
      </c>
      <c r="N57" s="96">
        <f>N55+N49</f>
        <v>236</v>
      </c>
    </row>
    <row r="58" spans="1:14" ht="15" thickBo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5" thickBot="1">
      <c r="A59" s="100" t="s">
        <v>33</v>
      </c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11"/>
      <c r="N59" s="95"/>
    </row>
    <row r="60" spans="1:14" ht="15" thickBo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96">
        <v>4</v>
      </c>
    </row>
    <row r="61" spans="1:14" ht="15" thickBot="1">
      <c r="A61" s="100" t="s">
        <v>56</v>
      </c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11"/>
      <c r="N61" s="95"/>
    </row>
    <row r="62" spans="1:14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96">
        <f>N57+N60</f>
        <v>240</v>
      </c>
    </row>
  </sheetData>
  <sheetProtection/>
  <mergeCells count="22">
    <mergeCell ref="K3:L3"/>
    <mergeCell ref="A6:N6"/>
    <mergeCell ref="A54:M54"/>
    <mergeCell ref="A56:M56"/>
    <mergeCell ref="A19:B19"/>
    <mergeCell ref="A21:M21"/>
    <mergeCell ref="A32:B32"/>
    <mergeCell ref="A34:M34"/>
    <mergeCell ref="A59:M59"/>
    <mergeCell ref="A61:M61"/>
    <mergeCell ref="A43:B43"/>
    <mergeCell ref="A44:B44"/>
    <mergeCell ref="A46:M46"/>
    <mergeCell ref="A48:M48"/>
    <mergeCell ref="A50:M50"/>
    <mergeCell ref="A52:M52"/>
    <mergeCell ref="A3:A4"/>
    <mergeCell ref="B3:B4"/>
    <mergeCell ref="C3:D3"/>
    <mergeCell ref="E3:F3"/>
    <mergeCell ref="G3:H3"/>
    <mergeCell ref="I3:J3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Iztok Mulej</dc:creator>
  <cp:keywords/>
  <dc:description/>
  <cp:lastModifiedBy>Ksenija Lipovšček</cp:lastModifiedBy>
  <cp:lastPrinted>2009-02-19T12:41:36Z</cp:lastPrinted>
  <dcterms:created xsi:type="dcterms:W3CDTF">2008-04-07T13:09:46Z</dcterms:created>
  <dcterms:modified xsi:type="dcterms:W3CDTF">2011-10-18T20:34:08Z</dcterms:modified>
  <cp:category/>
  <cp:version/>
  <cp:contentType/>
  <cp:contentStatus/>
</cp:coreProperties>
</file>